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s\Jhargram_Raj_College\Department\Data for NAAC\Study Material Pradipta Ghosh\Excel Sheets Experiments\"/>
    </mc:Choice>
  </mc:AlternateContent>
  <xr:revisionPtr revIDLastSave="0" documentId="13_ncr:1_{9DEF4931-2C1B-44EC-862E-40D8AC1CBA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MCST" sheetId="1" r:id="rId1"/>
    <sheet name="Example" sheetId="2" r:id="rId2"/>
  </sheets>
  <definedNames>
    <definedName name="density" localSheetId="0">CMCST!$E$2</definedName>
    <definedName name="density" localSheetId="1">Example!$E$2</definedName>
    <definedName name="empty_wt" localSheetId="0">CMCST!$B$5</definedName>
    <definedName name="empty_wt" localSheetId="1">Example!$B$5</definedName>
    <definedName name="n_water" localSheetId="1">Example!$B$18</definedName>
    <definedName name="n_water">CMCST!$B$18</definedName>
    <definedName name="surface_tension" localSheetId="0">CMCST!$E$3</definedName>
    <definedName name="surface_tension" localSheetId="1">Example!$E$3</definedName>
    <definedName name="temperature" localSheetId="0">CMCST!$D$1</definedName>
    <definedName name="temperature" localSheetId="1">Example!$D$1</definedName>
    <definedName name="wt_water" localSheetId="0">CMCST!$D$6</definedName>
    <definedName name="wt_water" localSheetId="1">Example!$D$6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4" i="2"/>
  <c r="G14" i="2" s="1"/>
  <c r="I14" i="2" s="1"/>
  <c r="C26" i="2" s="1"/>
  <c r="C38" i="2" s="1"/>
  <c r="D13" i="2"/>
  <c r="D12" i="2"/>
  <c r="D11" i="2"/>
  <c r="D10" i="2"/>
  <c r="G10" i="2" s="1"/>
  <c r="I10" i="2" s="1"/>
  <c r="C22" i="2" s="1"/>
  <c r="C34" i="2" s="1"/>
  <c r="D9" i="2"/>
  <c r="G9" i="2" s="1"/>
  <c r="I9" i="2" s="1"/>
  <c r="C21" i="2" s="1"/>
  <c r="C33" i="2" s="1"/>
  <c r="D8" i="2"/>
  <c r="D7" i="2"/>
  <c r="D6" i="2"/>
  <c r="C3" i="2"/>
  <c r="C2" i="2"/>
  <c r="G13" i="2" l="1"/>
  <c r="I13" i="2" s="1"/>
  <c r="C25" i="2" s="1"/>
  <c r="C37" i="2" s="1"/>
  <c r="G11" i="2"/>
  <c r="I11" i="2" s="1"/>
  <c r="C23" i="2" s="1"/>
  <c r="C35" i="2" s="1"/>
  <c r="G7" i="2"/>
  <c r="I7" i="2" s="1"/>
  <c r="C19" i="2" s="1"/>
  <c r="C31" i="2" s="1"/>
  <c r="G12" i="2"/>
  <c r="I12" i="2" s="1"/>
  <c r="C24" i="2" s="1"/>
  <c r="C36" i="2" s="1"/>
  <c r="G6" i="2"/>
  <c r="I6" i="2" s="1"/>
  <c r="C18" i="2" s="1"/>
  <c r="C30" i="2" s="1"/>
  <c r="G15" i="2"/>
  <c r="I15" i="2" s="1"/>
  <c r="C27" i="2" s="1"/>
  <c r="C39" i="2" s="1"/>
  <c r="G8" i="2"/>
  <c r="I8" i="2" s="1"/>
  <c r="C20" i="2" s="1"/>
  <c r="C32" i="2" s="1"/>
  <c r="D14" i="1"/>
  <c r="D13" i="1"/>
  <c r="D12" i="1"/>
  <c r="G12" i="1" s="1"/>
  <c r="I12" i="1" s="1"/>
  <c r="C24" i="1" s="1"/>
  <c r="D11" i="1"/>
  <c r="D10" i="1"/>
  <c r="D9" i="1"/>
  <c r="D8" i="1"/>
  <c r="D15" i="1"/>
  <c r="D7" i="1"/>
  <c r="D6" i="1"/>
  <c r="G6" i="1" s="1"/>
  <c r="I6" i="1" s="1"/>
  <c r="C18" i="1" s="1"/>
  <c r="C3" i="1"/>
  <c r="C2" i="1"/>
  <c r="G9" i="1" l="1"/>
  <c r="I9" i="1" s="1"/>
  <c r="C21" i="1" s="1"/>
  <c r="G11" i="1"/>
  <c r="I11" i="1" s="1"/>
  <c r="C23" i="1" s="1"/>
  <c r="G10" i="1"/>
  <c r="I10" i="1" s="1"/>
  <c r="C22" i="1" s="1"/>
  <c r="G13" i="1"/>
  <c r="I13" i="1" s="1"/>
  <c r="C25" i="1" s="1"/>
  <c r="G14" i="1"/>
  <c r="I14" i="1" s="1"/>
  <c r="C26" i="1" s="1"/>
  <c r="G8" i="1"/>
  <c r="I8" i="1" s="1"/>
  <c r="C20" i="1" s="1"/>
  <c r="G7" i="1"/>
  <c r="I7" i="1" s="1"/>
  <c r="G15" i="1"/>
  <c r="I15" i="1" s="1"/>
  <c r="C27" i="1" s="1"/>
  <c r="C19" i="1" l="1"/>
  <c r="C31" i="1" s="1"/>
  <c r="C32" i="1"/>
  <c r="C35" i="1"/>
  <c r="C36" i="1"/>
  <c r="C34" i="1"/>
  <c r="C30" i="1"/>
  <c r="C37" i="1"/>
  <c r="C33" i="1"/>
  <c r="C39" i="1"/>
  <c r="C38" i="1"/>
</calcChain>
</file>

<file path=xl/sharedStrings.xml><?xml version="1.0" encoding="utf-8"?>
<sst xmlns="http://schemas.openxmlformats.org/spreadsheetml/2006/main" count="108" uniqueCount="28">
  <si>
    <t>Experimental Temperature: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</si>
  <si>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</si>
  <si>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 xml:space="preserve">Density of water at 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</si>
  <si>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 =</t>
    </r>
  </si>
  <si>
    <t>gm/ml</t>
  </si>
  <si>
    <t>Surface tension of water at</t>
  </si>
  <si>
    <t>dynes/cm</t>
  </si>
  <si>
    <t>Substance</t>
  </si>
  <si>
    <t>Wt. of sp. gr. bottle+ substance (gm)</t>
  </si>
  <si>
    <t>Wt. of the subsatnce (gm)</t>
  </si>
  <si>
    <t>Specific gravity</t>
  </si>
  <si>
    <t>Density</t>
  </si>
  <si>
    <t>Empty</t>
  </si>
  <si>
    <t>´</t>
  </si>
  <si>
    <t>Water</t>
  </si>
  <si>
    <t>Solution 1</t>
  </si>
  <si>
    <t>Solution 2</t>
  </si>
  <si>
    <t>Solution 3</t>
  </si>
  <si>
    <t>Solution 4</t>
  </si>
  <si>
    <t>Solution 5</t>
  </si>
  <si>
    <t>Solution 6</t>
  </si>
  <si>
    <t>Solution 7</t>
  </si>
  <si>
    <t>Solution 8</t>
  </si>
  <si>
    <t>Stock</t>
  </si>
  <si>
    <t>Mean Drops</t>
  </si>
  <si>
    <t>ST (dynes/cm)</t>
  </si>
  <si>
    <t>Conc (mg/ml)</t>
  </si>
  <si>
    <t>Insert values in the highlighted cells only, leave other cells unaltered; the graph will be plot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</si>
</sst>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justify" vertical="center" wrapText="1"/>
    </xf>
    <xf numFmtId="165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32560018395489"/>
          <c:y val="0.11950204345357769"/>
          <c:w val="0.70900049096072937"/>
          <c:h val="0.70058674144169863"/>
        </c:manualLayout>
      </c:layout>
      <c:scatterChart>
        <c:scatterStyle val="lineMarker"/>
        <c:varyColors val="0"/>
        <c:ser>
          <c:idx val="0"/>
          <c:order val="0"/>
          <c:tx>
            <c:v>Concentration (mg/ml)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18000000000000002"/>
            <c:dispRSqr val="0"/>
            <c:dispEq val="1"/>
            <c:trendlineLbl>
              <c:layout>
                <c:manualLayout>
                  <c:x val="0.20836621941594316"/>
                  <c:y val="-0.518063836883369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CMCST!$B$30:$B$34</c:f>
              <c:numCache>
                <c:formatCode>0.00</c:formatCode>
                <c:ptCount val="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0.5</c:v>
                </c:pt>
              </c:numCache>
            </c:numRef>
          </c:xVal>
          <c:yVal>
            <c:numRef>
              <c:f>CMCST!$C$30:$C$33</c:f>
              <c:numCache>
                <c:formatCode>0.000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0E-465D-8DD2-607FA913A1E9}"/>
            </c:ext>
          </c:extLst>
        </c:ser>
        <c:ser>
          <c:idx val="1"/>
          <c:order val="1"/>
          <c:tx>
            <c:v>Concentration 2 (mg/ml)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backward val="0.5"/>
            <c:dispRSqr val="0"/>
            <c:dispEq val="1"/>
            <c:trendlineLbl>
              <c:layout>
                <c:manualLayout>
                  <c:x val="7.1315836901602772E-2"/>
                  <c:y val="4.682195659242484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CMCST!$B$34:$B$39</c:f>
              <c:numCache>
                <c:formatCode>0.00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CMCST!$C$34:$C$39</c:f>
              <c:numCache>
                <c:formatCode>0.000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0E-465D-8DD2-607FA913A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611328"/>
        <c:axId val="1437611808"/>
      </c:scatterChart>
      <c:valAx>
        <c:axId val="1437611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Concentration (mg/ml)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611808"/>
        <c:crosses val="autoZero"/>
        <c:crossBetween val="midCat"/>
      </c:valAx>
      <c:valAx>
        <c:axId val="1437611808"/>
        <c:scaling>
          <c:orientation val="minMax"/>
          <c:min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Surface Tension (dynes/cm)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611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32560018395489"/>
          <c:y val="0.11950204345357769"/>
          <c:w val="0.70900049096072937"/>
          <c:h val="0.70058674144169863"/>
        </c:manualLayout>
      </c:layout>
      <c:scatterChart>
        <c:scatterStyle val="lineMarker"/>
        <c:varyColors val="0"/>
        <c:ser>
          <c:idx val="0"/>
          <c:order val="0"/>
          <c:tx>
            <c:v>Concentration (mg/ml)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18000000000000002"/>
            <c:dispRSqr val="0"/>
            <c:dispEq val="1"/>
            <c:trendlineLbl>
              <c:layout>
                <c:manualLayout>
                  <c:x val="0.20836621941594316"/>
                  <c:y val="-0.518063836883369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Example!$B$30:$B$34</c:f>
              <c:numCache>
                <c:formatCode>0.00</c:formatCode>
                <c:ptCount val="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0.5</c:v>
                </c:pt>
              </c:numCache>
            </c:numRef>
          </c:xVal>
          <c:yVal>
            <c:numRef>
              <c:f>Example!$C$30:$C$33</c:f>
              <c:numCache>
                <c:formatCode>0.000</c:formatCode>
                <c:ptCount val="4"/>
                <c:pt idx="0">
                  <c:v>71.2</c:v>
                </c:pt>
                <c:pt idx="1">
                  <c:v>63.660317209816142</c:v>
                </c:pt>
                <c:pt idx="2">
                  <c:v>59.429269097508666</c:v>
                </c:pt>
                <c:pt idx="3">
                  <c:v>52.55718822919367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7D-40B1-B7D4-23683A5685EF}"/>
            </c:ext>
          </c:extLst>
        </c:ser>
        <c:ser>
          <c:idx val="1"/>
          <c:order val="1"/>
          <c:tx>
            <c:v>Concentration 2 (mg/ml)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backward val="0.5"/>
            <c:dispRSqr val="0"/>
            <c:dispEq val="1"/>
            <c:trendlineLbl>
              <c:layout>
                <c:manualLayout>
                  <c:x val="7.1315836901602772E-2"/>
                  <c:y val="4.682195659242484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Example!$B$34:$B$39</c:f>
              <c:numCache>
                <c:formatCode>0.00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Example!$C$34:$C$39</c:f>
              <c:numCache>
                <c:formatCode>0.000</c:formatCode>
                <c:ptCount val="6"/>
                <c:pt idx="0">
                  <c:v>42.086262132091839</c:v>
                </c:pt>
                <c:pt idx="1">
                  <c:v>39.277956540932941</c:v>
                </c:pt>
                <c:pt idx="2">
                  <c:v>39.010443488958451</c:v>
                </c:pt>
                <c:pt idx="3">
                  <c:v>41.025415963347001</c:v>
                </c:pt>
                <c:pt idx="4">
                  <c:v>41.011298279696327</c:v>
                </c:pt>
                <c:pt idx="5">
                  <c:v>41.762566425988069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7D-40B1-B7D4-23683A568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611328"/>
        <c:axId val="1437611808"/>
      </c:scatterChart>
      <c:valAx>
        <c:axId val="1437611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Concentration (mg/ml)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611808"/>
        <c:crosses val="autoZero"/>
        <c:crossBetween val="midCat"/>
      </c:valAx>
      <c:valAx>
        <c:axId val="1437611808"/>
        <c:scaling>
          <c:orientation val="minMax"/>
          <c:min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Surface Tension (dynes/cm)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611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26</xdr:row>
      <xdr:rowOff>22224</xdr:rowOff>
    </xdr:from>
    <xdr:to>
      <xdr:col>11</xdr:col>
      <xdr:colOff>565150</xdr:colOff>
      <xdr:row>46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406AD2-8E2D-1BDE-B32C-1C3CCA6B27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26</xdr:row>
      <xdr:rowOff>22224</xdr:rowOff>
    </xdr:from>
    <xdr:to>
      <xdr:col>11</xdr:col>
      <xdr:colOff>565150</xdr:colOff>
      <xdr:row>46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F65845-1F30-4BD6-976D-E9B29969A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26" workbookViewId="0">
      <selection activeCell="B18" sqref="B18:B27"/>
    </sheetView>
  </sheetViews>
  <sheetFormatPr defaultRowHeight="14.5" x14ac:dyDescent="0.35"/>
  <cols>
    <col min="2" max="2" width="13.54296875" customWidth="1"/>
    <col min="3" max="3" width="13.08984375" customWidth="1"/>
  </cols>
  <sheetData>
    <row r="1" spans="1:14" x14ac:dyDescent="0.35">
      <c r="A1" s="17" t="s">
        <v>0</v>
      </c>
      <c r="B1" s="17"/>
      <c r="C1" s="17"/>
      <c r="D1" s="7"/>
      <c r="E1" s="1" t="s">
        <v>1</v>
      </c>
    </row>
    <row r="2" spans="1:14" x14ac:dyDescent="0.35">
      <c r="A2" s="17" t="s">
        <v>2</v>
      </c>
      <c r="B2" s="17"/>
      <c r="C2" s="2">
        <f>temperature</f>
        <v>0</v>
      </c>
      <c r="D2" s="1" t="s">
        <v>3</v>
      </c>
      <c r="E2" s="22"/>
      <c r="F2" s="1" t="s">
        <v>4</v>
      </c>
      <c r="L2" s="21" t="s">
        <v>27</v>
      </c>
      <c r="M2" s="21"/>
      <c r="N2" s="21"/>
    </row>
    <row r="3" spans="1:14" x14ac:dyDescent="0.35">
      <c r="A3" s="17" t="s">
        <v>5</v>
      </c>
      <c r="B3" s="17"/>
      <c r="C3" s="2">
        <f>temperature</f>
        <v>0</v>
      </c>
      <c r="D3" s="1" t="s">
        <v>3</v>
      </c>
      <c r="E3" s="23"/>
      <c r="F3" t="s">
        <v>6</v>
      </c>
      <c r="L3" s="21"/>
      <c r="M3" s="21"/>
      <c r="N3" s="21"/>
    </row>
    <row r="4" spans="1:14" x14ac:dyDescent="0.35">
      <c r="A4" s="3" t="s">
        <v>7</v>
      </c>
      <c r="B4" s="18" t="s">
        <v>8</v>
      </c>
      <c r="C4" s="18"/>
      <c r="D4" s="15" t="s">
        <v>9</v>
      </c>
      <c r="E4" s="15"/>
      <c r="F4" s="15"/>
      <c r="G4" s="15" t="s">
        <v>10</v>
      </c>
      <c r="H4" s="15"/>
      <c r="I4" s="15" t="s">
        <v>11</v>
      </c>
      <c r="J4" s="15"/>
      <c r="L4" s="21"/>
      <c r="M4" s="21"/>
      <c r="N4" s="21"/>
    </row>
    <row r="5" spans="1:14" x14ac:dyDescent="0.35">
      <c r="A5" s="3" t="s">
        <v>12</v>
      </c>
      <c r="B5" s="16"/>
      <c r="C5" s="16"/>
      <c r="D5" s="19" t="s">
        <v>13</v>
      </c>
      <c r="E5" s="11"/>
      <c r="F5" s="11"/>
      <c r="G5" s="20" t="s">
        <v>13</v>
      </c>
      <c r="H5" s="14"/>
      <c r="I5" s="19" t="s">
        <v>13</v>
      </c>
      <c r="J5" s="11"/>
      <c r="L5" s="21"/>
      <c r="M5" s="21"/>
      <c r="N5" s="21"/>
    </row>
    <row r="6" spans="1:14" x14ac:dyDescent="0.35">
      <c r="A6" s="3" t="s">
        <v>14</v>
      </c>
      <c r="B6" s="16"/>
      <c r="C6" s="16"/>
      <c r="D6" s="11">
        <f t="shared" ref="D6:D15" si="0">B6-empty_wt</f>
        <v>0</v>
      </c>
      <c r="E6" s="11"/>
      <c r="F6" s="11"/>
      <c r="G6" s="14" t="e">
        <f>wt_water/wt_water</f>
        <v>#DIV/0!</v>
      </c>
      <c r="H6" s="14"/>
      <c r="I6" s="11" t="e">
        <f t="shared" ref="I6:I15" si="1">G6*density</f>
        <v>#DIV/0!</v>
      </c>
      <c r="J6" s="11"/>
    </row>
    <row r="7" spans="1:14" x14ac:dyDescent="0.35">
      <c r="A7" s="3" t="s">
        <v>15</v>
      </c>
      <c r="B7" s="16"/>
      <c r="C7" s="16"/>
      <c r="D7" s="11">
        <f t="shared" si="0"/>
        <v>0</v>
      </c>
      <c r="E7" s="11"/>
      <c r="F7" s="11"/>
      <c r="G7" s="14" t="e">
        <f t="shared" ref="G7:G15" si="2">D7/wt_water</f>
        <v>#DIV/0!</v>
      </c>
      <c r="H7" s="14"/>
      <c r="I7" s="11" t="e">
        <f t="shared" si="1"/>
        <v>#DIV/0!</v>
      </c>
      <c r="J7" s="11"/>
    </row>
    <row r="8" spans="1:14" x14ac:dyDescent="0.35">
      <c r="A8" s="3" t="s">
        <v>16</v>
      </c>
      <c r="B8" s="12"/>
      <c r="C8" s="13"/>
      <c r="D8" s="11">
        <f t="shared" si="0"/>
        <v>0</v>
      </c>
      <c r="E8" s="11"/>
      <c r="F8" s="11"/>
      <c r="G8" s="14" t="e">
        <f t="shared" si="2"/>
        <v>#DIV/0!</v>
      </c>
      <c r="H8" s="14"/>
      <c r="I8" s="11" t="e">
        <f t="shared" si="1"/>
        <v>#DIV/0!</v>
      </c>
      <c r="J8" s="11"/>
    </row>
    <row r="9" spans="1:14" x14ac:dyDescent="0.35">
      <c r="A9" s="3" t="s">
        <v>17</v>
      </c>
      <c r="B9" s="12"/>
      <c r="C9" s="13"/>
      <c r="D9" s="11">
        <f t="shared" si="0"/>
        <v>0</v>
      </c>
      <c r="E9" s="11"/>
      <c r="F9" s="11"/>
      <c r="G9" s="14" t="e">
        <f t="shared" si="2"/>
        <v>#DIV/0!</v>
      </c>
      <c r="H9" s="14"/>
      <c r="I9" s="11" t="e">
        <f t="shared" si="1"/>
        <v>#DIV/0!</v>
      </c>
      <c r="J9" s="11"/>
    </row>
    <row r="10" spans="1:14" x14ac:dyDescent="0.35">
      <c r="A10" s="3" t="s">
        <v>18</v>
      </c>
      <c r="B10" s="12"/>
      <c r="C10" s="13"/>
      <c r="D10" s="11">
        <f t="shared" si="0"/>
        <v>0</v>
      </c>
      <c r="E10" s="11"/>
      <c r="F10" s="11"/>
      <c r="G10" s="14" t="e">
        <f t="shared" si="2"/>
        <v>#DIV/0!</v>
      </c>
      <c r="H10" s="14"/>
      <c r="I10" s="11" t="e">
        <f t="shared" si="1"/>
        <v>#DIV/0!</v>
      </c>
      <c r="J10" s="11"/>
    </row>
    <row r="11" spans="1:14" x14ac:dyDescent="0.35">
      <c r="A11" s="3" t="s">
        <v>19</v>
      </c>
      <c r="B11" s="12"/>
      <c r="C11" s="13"/>
      <c r="D11" s="11">
        <f t="shared" si="0"/>
        <v>0</v>
      </c>
      <c r="E11" s="11"/>
      <c r="F11" s="11"/>
      <c r="G11" s="14" t="e">
        <f t="shared" si="2"/>
        <v>#DIV/0!</v>
      </c>
      <c r="H11" s="14"/>
      <c r="I11" s="11" t="e">
        <f t="shared" si="1"/>
        <v>#DIV/0!</v>
      </c>
      <c r="J11" s="11"/>
    </row>
    <row r="12" spans="1:14" x14ac:dyDescent="0.35">
      <c r="A12" s="3" t="s">
        <v>20</v>
      </c>
      <c r="B12" s="12"/>
      <c r="C12" s="13"/>
      <c r="D12" s="11">
        <f t="shared" si="0"/>
        <v>0</v>
      </c>
      <c r="E12" s="11"/>
      <c r="F12" s="11"/>
      <c r="G12" s="14" t="e">
        <f t="shared" si="2"/>
        <v>#DIV/0!</v>
      </c>
      <c r="H12" s="14"/>
      <c r="I12" s="11" t="e">
        <f t="shared" si="1"/>
        <v>#DIV/0!</v>
      </c>
      <c r="J12" s="11"/>
    </row>
    <row r="13" spans="1:14" x14ac:dyDescent="0.35">
      <c r="A13" s="3" t="s">
        <v>21</v>
      </c>
      <c r="B13" s="12"/>
      <c r="C13" s="13"/>
      <c r="D13" s="11">
        <f t="shared" si="0"/>
        <v>0</v>
      </c>
      <c r="E13" s="11"/>
      <c r="F13" s="11"/>
      <c r="G13" s="14" t="e">
        <f t="shared" si="2"/>
        <v>#DIV/0!</v>
      </c>
      <c r="H13" s="14"/>
      <c r="I13" s="11" t="e">
        <f t="shared" si="1"/>
        <v>#DIV/0!</v>
      </c>
      <c r="J13" s="11"/>
    </row>
    <row r="14" spans="1:14" x14ac:dyDescent="0.35">
      <c r="A14" s="3" t="s">
        <v>22</v>
      </c>
      <c r="B14" s="12"/>
      <c r="C14" s="13"/>
      <c r="D14" s="11">
        <f t="shared" si="0"/>
        <v>0</v>
      </c>
      <c r="E14" s="11"/>
      <c r="F14" s="11"/>
      <c r="G14" s="14" t="e">
        <f t="shared" si="2"/>
        <v>#DIV/0!</v>
      </c>
      <c r="H14" s="14"/>
      <c r="I14" s="11" t="e">
        <f t="shared" si="1"/>
        <v>#DIV/0!</v>
      </c>
      <c r="J14" s="11"/>
    </row>
    <row r="15" spans="1:14" x14ac:dyDescent="0.35">
      <c r="A15" s="3" t="s">
        <v>23</v>
      </c>
      <c r="B15" s="16"/>
      <c r="C15" s="16"/>
      <c r="D15" s="11">
        <f t="shared" si="0"/>
        <v>0</v>
      </c>
      <c r="E15" s="11"/>
      <c r="F15" s="11"/>
      <c r="G15" s="14" t="e">
        <f t="shared" si="2"/>
        <v>#DIV/0!</v>
      </c>
      <c r="H15" s="14"/>
      <c r="I15" s="11" t="e">
        <f t="shared" si="1"/>
        <v>#DIV/0!</v>
      </c>
      <c r="J15" s="11"/>
    </row>
    <row r="17" spans="1:5" x14ac:dyDescent="0.35">
      <c r="A17" s="3" t="s">
        <v>7</v>
      </c>
      <c r="B17" s="4" t="s">
        <v>24</v>
      </c>
      <c r="C17" s="15" t="s">
        <v>25</v>
      </c>
      <c r="D17" s="15"/>
      <c r="E17" s="15"/>
    </row>
    <row r="18" spans="1:5" x14ac:dyDescent="0.35">
      <c r="A18" s="3" t="s">
        <v>14</v>
      </c>
      <c r="B18" s="8"/>
      <c r="C18" s="11" t="e">
        <f t="shared" ref="C18:C27" si="3">(I6/density)*(n_water/B18)*surface_tension</f>
        <v>#DIV/0!</v>
      </c>
      <c r="D18" s="11"/>
      <c r="E18" s="11"/>
    </row>
    <row r="19" spans="1:5" x14ac:dyDescent="0.35">
      <c r="A19" s="3" t="s">
        <v>15</v>
      </c>
      <c r="B19" s="8"/>
      <c r="C19" s="11" t="e">
        <f t="shared" si="3"/>
        <v>#DIV/0!</v>
      </c>
      <c r="D19" s="11"/>
      <c r="E19" s="11"/>
    </row>
    <row r="20" spans="1:5" x14ac:dyDescent="0.35">
      <c r="A20" s="3" t="s">
        <v>16</v>
      </c>
      <c r="B20" s="8"/>
      <c r="C20" s="11" t="e">
        <f t="shared" si="3"/>
        <v>#DIV/0!</v>
      </c>
      <c r="D20" s="11"/>
      <c r="E20" s="11"/>
    </row>
    <row r="21" spans="1:5" x14ac:dyDescent="0.35">
      <c r="A21" s="3" t="s">
        <v>17</v>
      </c>
      <c r="B21" s="8"/>
      <c r="C21" s="11" t="e">
        <f t="shared" si="3"/>
        <v>#DIV/0!</v>
      </c>
      <c r="D21" s="11"/>
      <c r="E21" s="11"/>
    </row>
    <row r="22" spans="1:5" x14ac:dyDescent="0.35">
      <c r="A22" s="3" t="s">
        <v>18</v>
      </c>
      <c r="B22" s="8"/>
      <c r="C22" s="11" t="e">
        <f t="shared" si="3"/>
        <v>#DIV/0!</v>
      </c>
      <c r="D22" s="11"/>
      <c r="E22" s="11"/>
    </row>
    <row r="23" spans="1:5" x14ac:dyDescent="0.35">
      <c r="A23" s="3" t="s">
        <v>19</v>
      </c>
      <c r="B23" s="8"/>
      <c r="C23" s="11" t="e">
        <f t="shared" si="3"/>
        <v>#DIV/0!</v>
      </c>
      <c r="D23" s="11"/>
      <c r="E23" s="11"/>
    </row>
    <row r="24" spans="1:5" x14ac:dyDescent="0.35">
      <c r="A24" s="3" t="s">
        <v>20</v>
      </c>
      <c r="B24" s="8"/>
      <c r="C24" s="11" t="e">
        <f t="shared" si="3"/>
        <v>#DIV/0!</v>
      </c>
      <c r="D24" s="11"/>
      <c r="E24" s="11"/>
    </row>
    <row r="25" spans="1:5" x14ac:dyDescent="0.35">
      <c r="A25" s="3" t="s">
        <v>21</v>
      </c>
      <c r="B25" s="8"/>
      <c r="C25" s="11" t="e">
        <f t="shared" si="3"/>
        <v>#DIV/0!</v>
      </c>
      <c r="D25" s="11"/>
      <c r="E25" s="11"/>
    </row>
    <row r="26" spans="1:5" x14ac:dyDescent="0.35">
      <c r="A26" s="3" t="s">
        <v>22</v>
      </c>
      <c r="B26" s="8"/>
      <c r="C26" s="11" t="e">
        <f t="shared" si="3"/>
        <v>#DIV/0!</v>
      </c>
      <c r="D26" s="11"/>
      <c r="E26" s="11"/>
    </row>
    <row r="27" spans="1:5" x14ac:dyDescent="0.35">
      <c r="A27" s="3" t="s">
        <v>23</v>
      </c>
      <c r="B27" s="8"/>
      <c r="C27" s="11" t="e">
        <f t="shared" si="3"/>
        <v>#DIV/0!</v>
      </c>
      <c r="D27" s="11"/>
      <c r="E27" s="11"/>
    </row>
    <row r="29" spans="1:5" x14ac:dyDescent="0.35">
      <c r="A29" s="3" t="s">
        <v>7</v>
      </c>
      <c r="B29" s="4" t="s">
        <v>26</v>
      </c>
      <c r="C29" s="4" t="s">
        <v>25</v>
      </c>
      <c r="D29" s="9"/>
      <c r="E29" s="9"/>
    </row>
    <row r="30" spans="1:5" x14ac:dyDescent="0.35">
      <c r="A30" s="3" t="s">
        <v>14</v>
      </c>
      <c r="B30" s="5">
        <v>0</v>
      </c>
      <c r="C30" s="6" t="e">
        <f>C18</f>
        <v>#DIV/0!</v>
      </c>
      <c r="D30" s="10"/>
      <c r="E30" s="10"/>
    </row>
    <row r="31" spans="1:5" x14ac:dyDescent="0.35">
      <c r="A31" s="3" t="s">
        <v>15</v>
      </c>
      <c r="B31" s="5">
        <v>0.05</v>
      </c>
      <c r="C31" s="6" t="e">
        <f t="shared" ref="C31:C39" si="4">C19</f>
        <v>#DIV/0!</v>
      </c>
      <c r="D31" s="10"/>
      <c r="E31" s="10"/>
    </row>
    <row r="32" spans="1:5" x14ac:dyDescent="0.35">
      <c r="A32" s="3" t="s">
        <v>16</v>
      </c>
      <c r="B32" s="5">
        <v>0.1</v>
      </c>
      <c r="C32" s="6" t="e">
        <f t="shared" si="4"/>
        <v>#DIV/0!</v>
      </c>
      <c r="D32" s="10"/>
      <c r="E32" s="10"/>
    </row>
    <row r="33" spans="1:5" x14ac:dyDescent="0.35">
      <c r="A33" s="3" t="s">
        <v>17</v>
      </c>
      <c r="B33" s="5">
        <v>0.2</v>
      </c>
      <c r="C33" s="6" t="e">
        <f t="shared" si="4"/>
        <v>#DIV/0!</v>
      </c>
      <c r="D33" s="10"/>
      <c r="E33" s="10"/>
    </row>
    <row r="34" spans="1:5" x14ac:dyDescent="0.35">
      <c r="A34" s="3" t="s">
        <v>18</v>
      </c>
      <c r="B34" s="5">
        <v>0.5</v>
      </c>
      <c r="C34" s="6" t="e">
        <f t="shared" si="4"/>
        <v>#DIV/0!</v>
      </c>
      <c r="D34" s="10"/>
      <c r="E34" s="10"/>
    </row>
    <row r="35" spans="1:5" x14ac:dyDescent="0.35">
      <c r="A35" s="3" t="s">
        <v>19</v>
      </c>
      <c r="B35" s="5">
        <v>1</v>
      </c>
      <c r="C35" s="6" t="e">
        <f t="shared" si="4"/>
        <v>#DIV/0!</v>
      </c>
      <c r="D35" s="10"/>
      <c r="E35" s="10"/>
    </row>
    <row r="36" spans="1:5" x14ac:dyDescent="0.35">
      <c r="A36" s="3" t="s">
        <v>20</v>
      </c>
      <c r="B36" s="5">
        <v>2</v>
      </c>
      <c r="C36" s="6" t="e">
        <f t="shared" si="4"/>
        <v>#DIV/0!</v>
      </c>
      <c r="D36" s="10"/>
      <c r="E36" s="10"/>
    </row>
    <row r="37" spans="1:5" x14ac:dyDescent="0.35">
      <c r="A37" s="3" t="s">
        <v>21</v>
      </c>
      <c r="B37" s="5">
        <v>4</v>
      </c>
      <c r="C37" s="6" t="e">
        <f t="shared" si="4"/>
        <v>#DIV/0!</v>
      </c>
      <c r="D37" s="10"/>
      <c r="E37" s="10"/>
    </row>
    <row r="38" spans="1:5" x14ac:dyDescent="0.35">
      <c r="A38" s="3" t="s">
        <v>22</v>
      </c>
      <c r="B38" s="5">
        <v>8</v>
      </c>
      <c r="C38" s="6" t="e">
        <f t="shared" si="4"/>
        <v>#DIV/0!</v>
      </c>
      <c r="D38" s="10"/>
      <c r="E38" s="10"/>
    </row>
    <row r="39" spans="1:5" x14ac:dyDescent="0.35">
      <c r="A39" s="3" t="s">
        <v>23</v>
      </c>
      <c r="B39" s="5">
        <v>10</v>
      </c>
      <c r="C39" s="6" t="e">
        <f t="shared" si="4"/>
        <v>#DIV/0!</v>
      </c>
      <c r="D39" s="10"/>
      <c r="E39" s="10"/>
    </row>
  </sheetData>
  <mergeCells count="63">
    <mergeCell ref="L2:N5"/>
    <mergeCell ref="B6:C6"/>
    <mergeCell ref="D6:F6"/>
    <mergeCell ref="G6:H6"/>
    <mergeCell ref="I6:J6"/>
    <mergeCell ref="A1:C1"/>
    <mergeCell ref="A2:B2"/>
    <mergeCell ref="A3:B3"/>
    <mergeCell ref="B4:C4"/>
    <mergeCell ref="D4:F4"/>
    <mergeCell ref="G4:H4"/>
    <mergeCell ref="I4:J4"/>
    <mergeCell ref="B5:C5"/>
    <mergeCell ref="D5:F5"/>
    <mergeCell ref="G5:H5"/>
    <mergeCell ref="I5:J5"/>
    <mergeCell ref="B7:C7"/>
    <mergeCell ref="D7:F7"/>
    <mergeCell ref="G7:H7"/>
    <mergeCell ref="I7:J7"/>
    <mergeCell ref="B15:C15"/>
    <mergeCell ref="D15:F15"/>
    <mergeCell ref="G15:H15"/>
    <mergeCell ref="I15:J15"/>
    <mergeCell ref="B8:C8"/>
    <mergeCell ref="D8:F8"/>
    <mergeCell ref="G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C18:E18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C17:E17"/>
    <mergeCell ref="C26:E26"/>
    <mergeCell ref="C27:E27"/>
    <mergeCell ref="C19:E19"/>
    <mergeCell ref="C20:E20"/>
    <mergeCell ref="C21:E21"/>
    <mergeCell ref="C22:E22"/>
    <mergeCell ref="C23:E23"/>
    <mergeCell ref="C24:E24"/>
    <mergeCell ref="C25:E25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4FB90-C7C7-491C-8764-801B6A197300}">
  <dimension ref="A1:N39"/>
  <sheetViews>
    <sheetView workbookViewId="0">
      <selection activeCell="O15" sqref="O15"/>
    </sheetView>
  </sheetViews>
  <sheetFormatPr defaultRowHeight="14.5" x14ac:dyDescent="0.35"/>
  <cols>
    <col min="2" max="2" width="13.54296875" customWidth="1"/>
    <col min="3" max="3" width="13.08984375" customWidth="1"/>
  </cols>
  <sheetData>
    <row r="1" spans="1:14" x14ac:dyDescent="0.35">
      <c r="A1" s="17" t="s">
        <v>0</v>
      </c>
      <c r="B1" s="17"/>
      <c r="C1" s="17"/>
      <c r="D1" s="7">
        <v>30</v>
      </c>
      <c r="E1" s="1" t="s">
        <v>1</v>
      </c>
    </row>
    <row r="2" spans="1:14" x14ac:dyDescent="0.35">
      <c r="A2" s="17" t="s">
        <v>2</v>
      </c>
      <c r="B2" s="17"/>
      <c r="C2" s="2">
        <f>temperature</f>
        <v>30</v>
      </c>
      <c r="D2" s="1" t="s">
        <v>3</v>
      </c>
      <c r="E2" s="22">
        <v>0.99570000000000003</v>
      </c>
      <c r="F2" s="1" t="s">
        <v>4</v>
      </c>
      <c r="L2" s="21" t="s">
        <v>27</v>
      </c>
      <c r="M2" s="21"/>
      <c r="N2" s="21"/>
    </row>
    <row r="3" spans="1:14" x14ac:dyDescent="0.35">
      <c r="A3" s="17" t="s">
        <v>5</v>
      </c>
      <c r="B3" s="17"/>
      <c r="C3" s="2">
        <f>temperature</f>
        <v>30</v>
      </c>
      <c r="D3" s="1" t="s">
        <v>3</v>
      </c>
      <c r="E3" s="23">
        <v>71.2</v>
      </c>
      <c r="F3" t="s">
        <v>6</v>
      </c>
      <c r="L3" s="21"/>
      <c r="M3" s="21"/>
      <c r="N3" s="21"/>
    </row>
    <row r="4" spans="1:14" x14ac:dyDescent="0.35">
      <c r="A4" s="3" t="s">
        <v>7</v>
      </c>
      <c r="B4" s="18" t="s">
        <v>8</v>
      </c>
      <c r="C4" s="18"/>
      <c r="D4" s="15" t="s">
        <v>9</v>
      </c>
      <c r="E4" s="15"/>
      <c r="F4" s="15"/>
      <c r="G4" s="15" t="s">
        <v>10</v>
      </c>
      <c r="H4" s="15"/>
      <c r="I4" s="15" t="s">
        <v>11</v>
      </c>
      <c r="J4" s="15"/>
      <c r="L4" s="21"/>
      <c r="M4" s="21"/>
      <c r="N4" s="21"/>
    </row>
    <row r="5" spans="1:14" x14ac:dyDescent="0.35">
      <c r="A5" s="3" t="s">
        <v>12</v>
      </c>
      <c r="B5" s="16">
        <v>14.156000000000001</v>
      </c>
      <c r="C5" s="16"/>
      <c r="D5" s="19" t="s">
        <v>13</v>
      </c>
      <c r="E5" s="11"/>
      <c r="F5" s="11"/>
      <c r="G5" s="20" t="s">
        <v>13</v>
      </c>
      <c r="H5" s="14"/>
      <c r="I5" s="19" t="s">
        <v>13</v>
      </c>
      <c r="J5" s="11"/>
      <c r="L5" s="21"/>
      <c r="M5" s="21"/>
      <c r="N5" s="21"/>
    </row>
    <row r="6" spans="1:14" x14ac:dyDescent="0.35">
      <c r="A6" s="3" t="s">
        <v>14</v>
      </c>
      <c r="B6" s="16">
        <v>24.074000000000002</v>
      </c>
      <c r="C6" s="16"/>
      <c r="D6" s="11">
        <f t="shared" ref="D6:D15" si="0">B6-empty_wt</f>
        <v>9.918000000000001</v>
      </c>
      <c r="E6" s="11"/>
      <c r="F6" s="11"/>
      <c r="G6" s="14">
        <f>wt_water/wt_water</f>
        <v>1</v>
      </c>
      <c r="H6" s="14"/>
      <c r="I6" s="11">
        <f t="shared" ref="I6:I15" si="1">G6*density</f>
        <v>0.99570000000000003</v>
      </c>
      <c r="J6" s="11"/>
    </row>
    <row r="7" spans="1:14" x14ac:dyDescent="0.35">
      <c r="A7" s="3" t="s">
        <v>15</v>
      </c>
      <c r="B7" s="16">
        <v>24.228000000000002</v>
      </c>
      <c r="C7" s="16"/>
      <c r="D7" s="11">
        <f t="shared" si="0"/>
        <v>10.072000000000001</v>
      </c>
      <c r="E7" s="11"/>
      <c r="F7" s="11"/>
      <c r="G7" s="14">
        <f t="shared" ref="G7:G15" si="2">D7/wt_water</f>
        <v>1.0155273240572695</v>
      </c>
      <c r="H7" s="14"/>
      <c r="I7" s="11">
        <f t="shared" si="1"/>
        <v>1.0111605565638233</v>
      </c>
      <c r="J7" s="11"/>
    </row>
    <row r="8" spans="1:14" x14ac:dyDescent="0.35">
      <c r="A8" s="3" t="s">
        <v>16</v>
      </c>
      <c r="B8" s="12">
        <v>24.274000000000001</v>
      </c>
      <c r="C8" s="13"/>
      <c r="D8" s="11">
        <f t="shared" si="0"/>
        <v>10.118</v>
      </c>
      <c r="E8" s="11"/>
      <c r="F8" s="11"/>
      <c r="G8" s="14">
        <f t="shared" si="2"/>
        <v>1.020165355918532</v>
      </c>
      <c r="H8" s="14"/>
      <c r="I8" s="11">
        <f t="shared" si="1"/>
        <v>1.0157786448880823</v>
      </c>
      <c r="J8" s="11"/>
    </row>
    <row r="9" spans="1:14" x14ac:dyDescent="0.35">
      <c r="A9" s="3" t="s">
        <v>17</v>
      </c>
      <c r="B9" s="12">
        <v>24.279</v>
      </c>
      <c r="C9" s="13"/>
      <c r="D9" s="11">
        <f t="shared" si="0"/>
        <v>10.122999999999999</v>
      </c>
      <c r="E9" s="11"/>
      <c r="F9" s="11"/>
      <c r="G9" s="14">
        <f t="shared" si="2"/>
        <v>1.0206694898164952</v>
      </c>
      <c r="H9" s="14"/>
      <c r="I9" s="11">
        <f t="shared" si="1"/>
        <v>1.0162806110102842</v>
      </c>
      <c r="J9" s="11"/>
    </row>
    <row r="10" spans="1:14" x14ac:dyDescent="0.35">
      <c r="A10" s="3" t="s">
        <v>18</v>
      </c>
      <c r="B10" s="12">
        <v>24.143999999999998</v>
      </c>
      <c r="C10" s="13"/>
      <c r="D10" s="11">
        <f t="shared" si="0"/>
        <v>9.9879999999999978</v>
      </c>
      <c r="E10" s="11"/>
      <c r="F10" s="11"/>
      <c r="G10" s="14">
        <f t="shared" si="2"/>
        <v>1.0070578745714858</v>
      </c>
      <c r="H10" s="14"/>
      <c r="I10" s="11">
        <f t="shared" si="1"/>
        <v>1.0027275257108283</v>
      </c>
      <c r="J10" s="11"/>
    </row>
    <row r="11" spans="1:14" x14ac:dyDescent="0.35">
      <c r="A11" s="3" t="s">
        <v>19</v>
      </c>
      <c r="B11" s="12">
        <v>24.152999999999999</v>
      </c>
      <c r="C11" s="13"/>
      <c r="D11" s="11">
        <f t="shared" si="0"/>
        <v>9.9969999999999981</v>
      </c>
      <c r="E11" s="11"/>
      <c r="F11" s="11"/>
      <c r="G11" s="14">
        <f t="shared" si="2"/>
        <v>1.0079653155878199</v>
      </c>
      <c r="H11" s="14"/>
      <c r="I11" s="11">
        <f t="shared" si="1"/>
        <v>1.0036310647307922</v>
      </c>
      <c r="J11" s="11"/>
    </row>
    <row r="12" spans="1:14" x14ac:dyDescent="0.35">
      <c r="A12" s="3" t="s">
        <v>20</v>
      </c>
      <c r="B12" s="12">
        <v>24.152000000000001</v>
      </c>
      <c r="C12" s="13"/>
      <c r="D12" s="11">
        <f t="shared" si="0"/>
        <v>9.9960000000000004</v>
      </c>
      <c r="E12" s="11"/>
      <c r="F12" s="11"/>
      <c r="G12" s="14">
        <f t="shared" si="2"/>
        <v>1.0078644888082273</v>
      </c>
      <c r="H12" s="14"/>
      <c r="I12" s="11">
        <f t="shared" si="1"/>
        <v>1.0035306715063519</v>
      </c>
      <c r="J12" s="11"/>
    </row>
    <row r="13" spans="1:14" x14ac:dyDescent="0.35">
      <c r="A13" s="3" t="s">
        <v>21</v>
      </c>
      <c r="B13" s="12">
        <v>24.245000000000001</v>
      </c>
      <c r="C13" s="13"/>
      <c r="D13" s="11">
        <f t="shared" si="0"/>
        <v>10.089</v>
      </c>
      <c r="E13" s="11"/>
      <c r="F13" s="11"/>
      <c r="G13" s="14">
        <f t="shared" si="2"/>
        <v>1.0172413793103448</v>
      </c>
      <c r="H13" s="14"/>
      <c r="I13" s="11">
        <f t="shared" si="1"/>
        <v>1.0128672413793103</v>
      </c>
      <c r="J13" s="11"/>
    </row>
    <row r="14" spans="1:14" x14ac:dyDescent="0.35">
      <c r="A14" s="3" t="s">
        <v>22</v>
      </c>
      <c r="B14" s="12">
        <v>24.170999999999999</v>
      </c>
      <c r="C14" s="13"/>
      <c r="D14" s="11">
        <f t="shared" si="0"/>
        <v>10.014999999999999</v>
      </c>
      <c r="E14" s="11"/>
      <c r="F14" s="11"/>
      <c r="G14" s="14">
        <f t="shared" si="2"/>
        <v>1.0097801976204879</v>
      </c>
      <c r="H14" s="14"/>
      <c r="I14" s="11">
        <f t="shared" si="1"/>
        <v>1.0054381427707197</v>
      </c>
      <c r="J14" s="11"/>
    </row>
    <row r="15" spans="1:14" x14ac:dyDescent="0.35">
      <c r="A15" s="3" t="s">
        <v>23</v>
      </c>
      <c r="B15" s="16">
        <v>24.138999999999999</v>
      </c>
      <c r="C15" s="16"/>
      <c r="D15" s="11">
        <f t="shared" si="0"/>
        <v>9.9829999999999988</v>
      </c>
      <c r="E15" s="11"/>
      <c r="F15" s="11"/>
      <c r="G15" s="14">
        <f t="shared" si="2"/>
        <v>1.0065537406735228</v>
      </c>
      <c r="H15" s="14"/>
      <c r="I15" s="11">
        <f t="shared" si="1"/>
        <v>1.0022255595886267</v>
      </c>
      <c r="J15" s="11"/>
    </row>
    <row r="17" spans="1:5" x14ac:dyDescent="0.35">
      <c r="A17" s="3" t="s">
        <v>7</v>
      </c>
      <c r="B17" s="4" t="s">
        <v>24</v>
      </c>
      <c r="C17" s="15" t="s">
        <v>25</v>
      </c>
      <c r="D17" s="15"/>
      <c r="E17" s="15"/>
    </row>
    <row r="18" spans="1:5" x14ac:dyDescent="0.35">
      <c r="A18" s="3" t="s">
        <v>14</v>
      </c>
      <c r="B18" s="8">
        <v>81</v>
      </c>
      <c r="C18" s="11">
        <f t="shared" ref="C18:C27" si="3">(I6/density)*(n_water/B18)*surface_tension</f>
        <v>71.2</v>
      </c>
      <c r="D18" s="11"/>
      <c r="E18" s="11"/>
    </row>
    <row r="19" spans="1:5" x14ac:dyDescent="0.35">
      <c r="A19" s="3" t="s">
        <v>15</v>
      </c>
      <c r="B19" s="8">
        <v>92</v>
      </c>
      <c r="C19" s="11">
        <f t="shared" si="3"/>
        <v>63.660317209816142</v>
      </c>
      <c r="D19" s="11"/>
      <c r="E19" s="11"/>
    </row>
    <row r="20" spans="1:5" x14ac:dyDescent="0.35">
      <c r="A20" s="3" t="s">
        <v>16</v>
      </c>
      <c r="B20" s="8">
        <v>99</v>
      </c>
      <c r="C20" s="11">
        <f t="shared" si="3"/>
        <v>59.429269097508666</v>
      </c>
      <c r="D20" s="11"/>
      <c r="E20" s="11"/>
    </row>
    <row r="21" spans="1:5" x14ac:dyDescent="0.35">
      <c r="A21" s="3" t="s">
        <v>17</v>
      </c>
      <c r="B21" s="8">
        <v>112</v>
      </c>
      <c r="C21" s="11">
        <f t="shared" si="3"/>
        <v>52.55718822919367</v>
      </c>
      <c r="D21" s="11"/>
      <c r="E21" s="11"/>
    </row>
    <row r="22" spans="1:5" x14ac:dyDescent="0.35">
      <c r="A22" s="3" t="s">
        <v>18</v>
      </c>
      <c r="B22" s="8">
        <v>138</v>
      </c>
      <c r="C22" s="11">
        <f t="shared" si="3"/>
        <v>42.086262132091839</v>
      </c>
      <c r="D22" s="11"/>
      <c r="E22" s="11"/>
    </row>
    <row r="23" spans="1:5" x14ac:dyDescent="0.35">
      <c r="A23" s="3" t="s">
        <v>19</v>
      </c>
      <c r="B23" s="8">
        <v>148</v>
      </c>
      <c r="C23" s="11">
        <f t="shared" si="3"/>
        <v>39.277956540932941</v>
      </c>
      <c r="D23" s="11"/>
      <c r="E23" s="11"/>
    </row>
    <row r="24" spans="1:5" x14ac:dyDescent="0.35">
      <c r="A24" s="3" t="s">
        <v>20</v>
      </c>
      <c r="B24" s="8">
        <v>149</v>
      </c>
      <c r="C24" s="11">
        <f t="shared" si="3"/>
        <v>39.010443488958451</v>
      </c>
      <c r="D24" s="11"/>
      <c r="E24" s="11"/>
    </row>
    <row r="25" spans="1:5" x14ac:dyDescent="0.35">
      <c r="A25" s="3" t="s">
        <v>21</v>
      </c>
      <c r="B25" s="8">
        <v>143</v>
      </c>
      <c r="C25" s="11">
        <f t="shared" si="3"/>
        <v>41.025415963347001</v>
      </c>
      <c r="D25" s="11"/>
      <c r="E25" s="11"/>
    </row>
    <row r="26" spans="1:5" x14ac:dyDescent="0.35">
      <c r="A26" s="3" t="s">
        <v>22</v>
      </c>
      <c r="B26" s="8">
        <v>142</v>
      </c>
      <c r="C26" s="11">
        <f t="shared" si="3"/>
        <v>41.011298279696327</v>
      </c>
      <c r="D26" s="11"/>
      <c r="E26" s="11"/>
    </row>
    <row r="27" spans="1:5" x14ac:dyDescent="0.35">
      <c r="A27" s="3" t="s">
        <v>23</v>
      </c>
      <c r="B27" s="8">
        <v>139</v>
      </c>
      <c r="C27" s="11">
        <f t="shared" si="3"/>
        <v>41.762566425988069</v>
      </c>
      <c r="D27" s="11"/>
      <c r="E27" s="11"/>
    </row>
    <row r="29" spans="1:5" x14ac:dyDescent="0.35">
      <c r="A29" s="3" t="s">
        <v>7</v>
      </c>
      <c r="B29" s="4" t="s">
        <v>26</v>
      </c>
      <c r="C29" s="4" t="s">
        <v>25</v>
      </c>
      <c r="D29" s="9"/>
      <c r="E29" s="9"/>
    </row>
    <row r="30" spans="1:5" x14ac:dyDescent="0.35">
      <c r="A30" s="3" t="s">
        <v>14</v>
      </c>
      <c r="B30" s="5">
        <v>0</v>
      </c>
      <c r="C30" s="6">
        <f>C18</f>
        <v>71.2</v>
      </c>
      <c r="D30" s="10"/>
      <c r="E30" s="10"/>
    </row>
    <row r="31" spans="1:5" x14ac:dyDescent="0.35">
      <c r="A31" s="3" t="s">
        <v>15</v>
      </c>
      <c r="B31" s="5">
        <v>0.05</v>
      </c>
      <c r="C31" s="6">
        <f t="shared" ref="C31:C39" si="4">C19</f>
        <v>63.660317209816142</v>
      </c>
      <c r="D31" s="10"/>
      <c r="E31" s="10"/>
    </row>
    <row r="32" spans="1:5" x14ac:dyDescent="0.35">
      <c r="A32" s="3" t="s">
        <v>16</v>
      </c>
      <c r="B32" s="5">
        <v>0.1</v>
      </c>
      <c r="C32" s="6">
        <f t="shared" si="4"/>
        <v>59.429269097508666</v>
      </c>
      <c r="D32" s="10"/>
      <c r="E32" s="10"/>
    </row>
    <row r="33" spans="1:5" x14ac:dyDescent="0.35">
      <c r="A33" s="3" t="s">
        <v>17</v>
      </c>
      <c r="B33" s="5">
        <v>0.2</v>
      </c>
      <c r="C33" s="6">
        <f t="shared" si="4"/>
        <v>52.55718822919367</v>
      </c>
      <c r="D33" s="10"/>
      <c r="E33" s="10"/>
    </row>
    <row r="34" spans="1:5" x14ac:dyDescent="0.35">
      <c r="A34" s="3" t="s">
        <v>18</v>
      </c>
      <c r="B34" s="5">
        <v>0.5</v>
      </c>
      <c r="C34" s="6">
        <f t="shared" si="4"/>
        <v>42.086262132091839</v>
      </c>
      <c r="D34" s="10"/>
      <c r="E34" s="10"/>
    </row>
    <row r="35" spans="1:5" x14ac:dyDescent="0.35">
      <c r="A35" s="3" t="s">
        <v>19</v>
      </c>
      <c r="B35" s="5">
        <v>1</v>
      </c>
      <c r="C35" s="6">
        <f t="shared" si="4"/>
        <v>39.277956540932941</v>
      </c>
      <c r="D35" s="10"/>
      <c r="E35" s="10"/>
    </row>
    <row r="36" spans="1:5" x14ac:dyDescent="0.35">
      <c r="A36" s="3" t="s">
        <v>20</v>
      </c>
      <c r="B36" s="5">
        <v>2</v>
      </c>
      <c r="C36" s="6">
        <f t="shared" si="4"/>
        <v>39.010443488958451</v>
      </c>
      <c r="D36" s="10"/>
      <c r="E36" s="10"/>
    </row>
    <row r="37" spans="1:5" x14ac:dyDescent="0.35">
      <c r="A37" s="3" t="s">
        <v>21</v>
      </c>
      <c r="B37" s="5">
        <v>4</v>
      </c>
      <c r="C37" s="6">
        <f t="shared" si="4"/>
        <v>41.025415963347001</v>
      </c>
      <c r="D37" s="10"/>
      <c r="E37" s="10"/>
    </row>
    <row r="38" spans="1:5" x14ac:dyDescent="0.35">
      <c r="A38" s="3" t="s">
        <v>22</v>
      </c>
      <c r="B38" s="5">
        <v>8</v>
      </c>
      <c r="C38" s="6">
        <f t="shared" si="4"/>
        <v>41.011298279696327</v>
      </c>
      <c r="D38" s="10"/>
      <c r="E38" s="10"/>
    </row>
    <row r="39" spans="1:5" x14ac:dyDescent="0.35">
      <c r="A39" s="3" t="s">
        <v>23</v>
      </c>
      <c r="B39" s="5">
        <v>10</v>
      </c>
      <c r="C39" s="6">
        <f t="shared" si="4"/>
        <v>41.762566425988069</v>
      </c>
      <c r="D39" s="10"/>
      <c r="E39" s="10"/>
    </row>
  </sheetData>
  <mergeCells count="63">
    <mergeCell ref="C25:E25"/>
    <mergeCell ref="C26:E26"/>
    <mergeCell ref="C27:E27"/>
    <mergeCell ref="C19:E19"/>
    <mergeCell ref="C20:E20"/>
    <mergeCell ref="C21:E21"/>
    <mergeCell ref="C22:E22"/>
    <mergeCell ref="C23:E23"/>
    <mergeCell ref="C24:E24"/>
    <mergeCell ref="B15:C15"/>
    <mergeCell ref="D15:F15"/>
    <mergeCell ref="G15:H15"/>
    <mergeCell ref="I15:J15"/>
    <mergeCell ref="C17:E17"/>
    <mergeCell ref="C18:E18"/>
    <mergeCell ref="B13:C13"/>
    <mergeCell ref="D13:F13"/>
    <mergeCell ref="G13:H13"/>
    <mergeCell ref="I13:J13"/>
    <mergeCell ref="B14:C14"/>
    <mergeCell ref="D14:F14"/>
    <mergeCell ref="G14:H14"/>
    <mergeCell ref="I14:J14"/>
    <mergeCell ref="B11:C11"/>
    <mergeCell ref="D11:F11"/>
    <mergeCell ref="G11:H11"/>
    <mergeCell ref="I11:J11"/>
    <mergeCell ref="B12:C12"/>
    <mergeCell ref="D12:F12"/>
    <mergeCell ref="G12:H12"/>
    <mergeCell ref="I12:J12"/>
    <mergeCell ref="B9:C9"/>
    <mergeCell ref="D9:F9"/>
    <mergeCell ref="G9:H9"/>
    <mergeCell ref="I9:J9"/>
    <mergeCell ref="B10:C10"/>
    <mergeCell ref="D10:F10"/>
    <mergeCell ref="G10:H10"/>
    <mergeCell ref="I10:J10"/>
    <mergeCell ref="B7:C7"/>
    <mergeCell ref="D7:F7"/>
    <mergeCell ref="G7:H7"/>
    <mergeCell ref="I7:J7"/>
    <mergeCell ref="B8:C8"/>
    <mergeCell ref="D8:F8"/>
    <mergeCell ref="G8:H8"/>
    <mergeCell ref="I8:J8"/>
    <mergeCell ref="G5:H5"/>
    <mergeCell ref="I5:J5"/>
    <mergeCell ref="B6:C6"/>
    <mergeCell ref="D6:F6"/>
    <mergeCell ref="G6:H6"/>
    <mergeCell ref="I6:J6"/>
    <mergeCell ref="A1:C1"/>
    <mergeCell ref="A2:B2"/>
    <mergeCell ref="L2:N5"/>
    <mergeCell ref="A3:B3"/>
    <mergeCell ref="B4:C4"/>
    <mergeCell ref="D4:F4"/>
    <mergeCell ref="G4:H4"/>
    <mergeCell ref="I4:J4"/>
    <mergeCell ref="B5:C5"/>
    <mergeCell ref="D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CMCST</vt:lpstr>
      <vt:lpstr>Example</vt:lpstr>
      <vt:lpstr>CMCST!density</vt:lpstr>
      <vt:lpstr>Example!density</vt:lpstr>
      <vt:lpstr>CMCST!empty_wt</vt:lpstr>
      <vt:lpstr>Example!empty_wt</vt:lpstr>
      <vt:lpstr>Example!n_water</vt:lpstr>
      <vt:lpstr>n_water</vt:lpstr>
      <vt:lpstr>CMCST!surface_tension</vt:lpstr>
      <vt:lpstr>Example!surface_tension</vt:lpstr>
      <vt:lpstr>CMCST!temperature</vt:lpstr>
      <vt:lpstr>Example!temperature</vt:lpstr>
      <vt:lpstr>CMCST!wt_water</vt:lpstr>
      <vt:lpstr>Example!wt_water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Pradipta Ghosh</dc:creator>
  <cp:lastModifiedBy>Pradipta Ghosh</cp:lastModifiedBy>
  <dcterms:created xsi:type="dcterms:W3CDTF">2015-06-05T18:17:20Z</dcterms:created>
  <dcterms:modified xsi:type="dcterms:W3CDTF">2024-11-11T11:21:41Z</dcterms:modified>
</cp:coreProperties>
</file>